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0"/>
  </bookViews>
  <sheets>
    <sheet name="По 317" sheetId="1" r:id="rId1"/>
  </sheets>
  <definedNames>
    <definedName name="_xlnm.Print_Area" localSheetId="0">'По 317'!$A$1:$J$75</definedName>
  </definedNames>
  <calcPr fullCalcOnLoad="1"/>
</workbook>
</file>

<file path=xl/sharedStrings.xml><?xml version="1.0" encoding="utf-8"?>
<sst xmlns="http://schemas.openxmlformats.org/spreadsheetml/2006/main" count="235" uniqueCount="173">
  <si>
    <t>Номер реестровой записи*</t>
  </si>
  <si>
    <t>Наименование группы источников доходов бюджетов/ наименование источника дохода бюджета*</t>
  </si>
  <si>
    <t>Классификация доходов бюджета</t>
  </si>
  <si>
    <t>Наименование главного администратора доходов бюджета</t>
  </si>
  <si>
    <t>Прогноз доходов бюджета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</si>
  <si>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</si>
  <si>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</si>
  <si>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>Налог на доходы физических лиц с доходов, полученных физическими лицами в соответствии со статьей 228 Налогового Кодекса РФ</t>
  </si>
  <si>
    <t>Доходы от уплаты акцизов на дизельное топливо, зачисляемые в консолидированные бюджеты субъектов РФ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</si>
  <si>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</si>
  <si>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РФ</t>
  </si>
  <si>
    <t>Доходы от уплаты акцизов на прямогонный бензин, производимый на территории Российской Федерации, зачисляемые  распределению в консолидированные бюджеты субъектов РФ</t>
  </si>
  <si>
    <t>182 1 01 02030 01 0000 110</t>
  </si>
  <si>
    <t>Управление Федерального казначейства по Ивановской области</t>
  </si>
  <si>
    <t>Налог на доходыфизических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 статьей 227.1 Налогового Кодекса Российской Федерации.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</si>
  <si>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</si>
  <si>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</si>
  <si>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</si>
  <si>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182 1050201002 0000 110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</si>
  <si>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</si>
  <si>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</si>
  <si>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</si>
  <si>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</si>
  <si>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Управление городского хозяйства   и ЖКХ района администрации Пучежского муниципального района 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</si>
  <si>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</si>
  <si>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</si>
  <si>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Плата за выбросы загрязняющих веществ в атмосферный воздух стационарными объектами </t>
  </si>
  <si>
    <t xml:space="preserve">  Плата за сбросы загрязняющих веществ в водные объекты</t>
  </si>
  <si>
    <t xml:space="preserve">  Прочие доходы от компенсации затрат бюджетов муниципальных районов</t>
  </si>
  <si>
    <t xml:space="preserve">Отдел образования и делам молодежи администрации Пучежского муниципального района </t>
  </si>
  <si>
    <t>073 11302995 05 0000 130</t>
  </si>
  <si>
    <t xml:space="preserve"> 048 11201010 01 0000 120</t>
  </si>
  <si>
    <t xml:space="preserve"> 182 10503010 01 0000 110</t>
  </si>
  <si>
    <t xml:space="preserve"> 182 10504020 02 0000 110</t>
  </si>
  <si>
    <t xml:space="preserve"> 104 11105013 13 0000 120</t>
  </si>
  <si>
    <t xml:space="preserve"> 166 11105075 05 0000 120</t>
  </si>
  <si>
    <t>ИТОГО:</t>
  </si>
  <si>
    <t xml:space="preserve"> 104 11406013 13 0000 430</t>
  </si>
  <si>
    <t xml:space="preserve">  Дотации бюджетам муниципальных районов на выравнивание бюджетной обеспеченности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</si>
  <si>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</si>
  <si>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092 2021500105 0000 151</t>
  </si>
  <si>
    <t>092 2021500205 0000 151</t>
  </si>
  <si>
    <t>092 117 0505005 0000 180</t>
  </si>
  <si>
    <t>Прочие неналоговые доходы зачисляемые в бюджет района</t>
  </si>
  <si>
    <t>166 11109045 05 0000 120</t>
  </si>
  <si>
    <t xml:space="preserve">  Плата за размещение отходов производства </t>
  </si>
  <si>
    <t>048 11201030 01 0000 120</t>
  </si>
  <si>
    <t xml:space="preserve"> 048 11201041 01 0000 120</t>
  </si>
  <si>
    <t>Субсидии бюджетам муниципальных районов на реализацию мероприятий по обеспечению жильем молодых семей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</si>
  <si>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</si>
  <si>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</si>
  <si>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</si>
  <si>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Субсидии бюджетам муниципальных районов на софинансирование капитальных вложений в объекты муниципальной собственности</t>
  </si>
  <si>
    <t>Доходы, поступающие в порядке возмщения расходов, понесенных в связи с эксплуатацией имущества муниципального района</t>
  </si>
  <si>
    <t xml:space="preserve"> 166 11406013 05 0000 430</t>
  </si>
  <si>
    <t>073 11301995 05 0000 130</t>
  </si>
  <si>
    <t>Прочие доходы от оказания платных услуг (работ)получателями средств районов бюджета</t>
  </si>
  <si>
    <t>Прочие доходы от компенсации затрат бюджетов муниципальных районов</t>
  </si>
  <si>
    <t xml:space="preserve"> 048 11201042 01 0000 120</t>
  </si>
  <si>
    <t xml:space="preserve"> 166 11105013 05 0000 120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</si>
  <si>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</si>
  <si>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 166 11105025 05 0000 120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</si>
  <si>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</si>
  <si>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330 113 02995 05 0000 130</t>
  </si>
  <si>
    <t xml:space="preserve"> 330 11105035 05 0000 130</t>
  </si>
  <si>
    <t xml:space="preserve"> 188 11610123 01 0000 130</t>
  </si>
  <si>
    <t xml:space="preserve"> 182 10803010 01 0000 110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</si>
  <si>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</si>
  <si>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</si>
  <si>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042 11601193 01 0000 140</t>
  </si>
  <si>
    <t>042 11601173 01 0000 140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</si>
  <si>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</si>
  <si>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042 11601143 01 0000 140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</si>
  <si>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</si>
  <si>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042 1160108301 0000 140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</si>
  <si>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</si>
  <si>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</si>
  <si>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023 1160107301 0000 140</t>
  </si>
  <si>
    <t>023 116 0105301 0000 140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</si>
  <si>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</si>
  <si>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</si>
  <si>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Админстрация Пучежского муниципального района </t>
  </si>
  <si>
    <t>092 202 2021605 0000 150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</si>
  <si>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</si>
  <si>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092 202 2530405 0000 151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</si>
  <si>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</si>
  <si>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092 2022530605 0000 150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</si>
  <si>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</si>
  <si>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092 20225497 05 0000 150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</si>
  <si>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</si>
  <si>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</si>
  <si>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092 202 39999 05 0000 150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</si>
  <si>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</si>
  <si>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</si>
  <si>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</si>
  <si>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092202  25519 05 0000 150</t>
  </si>
  <si>
    <t>Доходы от сдачи в аренду имущества , нахоящегося в оперативном управлении органов управления муниципальных районов и созданных ими учреждений</t>
  </si>
  <si>
    <t>Управление Федеральной службы по надзору в сфере проиродопользования "Росприроднадзор" по Владимирской и Ивановской областиям"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</si>
  <si>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</si>
  <si>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Управление Министерства внутренних дел  по Ивановской области</t>
  </si>
  <si>
    <t xml:space="preserve">Финансовый отдел администрации Пучежского муниципального района </t>
  </si>
  <si>
    <t>Комитет Ивановской области по обеспечению деятельности мировых судей и гражданской защиты населения</t>
  </si>
  <si>
    <t>Московско - окское территориальное управление Федерального агенства по рыболовству</t>
  </si>
  <si>
    <t>Плата за возмещение твердых коммунальных отходов</t>
  </si>
  <si>
    <t xml:space="preserve"> 076 116 1012301 0000 140</t>
  </si>
  <si>
    <t>182 10102010 01 0000 110</t>
  </si>
  <si>
    <t xml:space="preserve"> 330 11302065 05 0000 130</t>
  </si>
  <si>
    <t xml:space="preserve">Управление Федеральной налоговой службы Ивановской области </t>
  </si>
  <si>
    <t>330 11301995 05 0000 130</t>
  </si>
  <si>
    <t xml:space="preserve">Департамент социальной защиты населения Ивановской области </t>
  </si>
  <si>
    <t xml:space="preserve">Комитет зкономического развития, управления  муниципальным имуществом , торговли,конкурсов, аукционов админстрации Пучежского муниципального района </t>
  </si>
  <si>
    <t>100 10302260 01 0000 110</t>
  </si>
  <si>
    <t>182 10102040 01 0000 110</t>
  </si>
  <si>
    <t>100 10302230 01 0000 110</t>
  </si>
  <si>
    <t>100 10302240 01 0000 110</t>
  </si>
  <si>
    <t>100 10302250 01 0000 110</t>
  </si>
  <si>
    <t>182 10102020 01 0000 110</t>
  </si>
  <si>
    <t>Прочие субвенции бюджетам муниципальных районов</t>
  </si>
  <si>
    <t>Наименование кода классификации доходов бюджетов</t>
  </si>
  <si>
    <t>2022 год</t>
  </si>
  <si>
    <t>2023 год</t>
  </si>
  <si>
    <t>НАЛОГИ НА ПРИБЫЛЬ</t>
  </si>
  <si>
    <t>НАЛОГИ НА ТОВАРЫ РЕАЛИЗУЕМЫЕ НА ТЕРРИТОРИИ РОССИЙСКОЙ ФЕДЕРАЦИИ</t>
  </si>
  <si>
    <t>НАЛОГИ НА СОВОКУПНЫЙ ДОХОД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</si>
  <si>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</si>
  <si>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</si>
  <si>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</si>
  <si>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</si>
  <si>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ШТРАФЫ,САНКЦИИ, ВОЗМЕЩЕНИЕ УЩЕРБА</t>
  </si>
  <si>
    <t>ПРОЧИЕ НЕНАЛОГОВЫЕ ДОХОДЫ</t>
  </si>
  <si>
    <t>БЕЗВОЗМЕЗДНЫЕ ПОСТУПЛЕНИЯ</t>
  </si>
  <si>
    <t xml:space="preserve"> 092 20229999 05 0000 150</t>
  </si>
  <si>
    <t>092 20230024 05 0000 150</t>
  </si>
  <si>
    <t xml:space="preserve">092 202 40014 05 0000 150 </t>
  </si>
  <si>
    <t>092 202 49999 05 0000 150</t>
  </si>
  <si>
    <t>092 202 45303 05 00000 150</t>
  </si>
  <si>
    <t>Реестр источников доходов бюджета Пучежского муниципального района  на 2022-2024 годы</t>
  </si>
  <si>
    <t>Прогноз доходов бюджета                             на 2021г., руб.</t>
  </si>
  <si>
    <t>2024 год</t>
  </si>
  <si>
    <t>Налог, взимаемый с налогоплательщиков, выбравших в качестве объекта налогообложения доходы</t>
  </si>
  <si>
    <t>188 1 05 01011 01 0000 110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</si>
  <si>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</si>
  <si>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</t>
  </si>
  <si>
    <t>023 11601203 01 00000 140</t>
  </si>
  <si>
    <t>023 116 0106301 0000 140</t>
  </si>
  <si>
    <t>042 1160120301 0000 140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</si>
  <si>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</si>
  <si>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048 11611050 01 0000 140</t>
  </si>
  <si>
    <t>Административные штрафы, установленные главой 13Кодекса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</si>
  <si>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042 11601133 01 0000 140</t>
  </si>
  <si>
    <t>Межбюджетные трансферты, передаваемые бюджетам муниципальных районов на создание виртуальных концертных залов</t>
  </si>
  <si>
    <t>092 2 02 45453 05 0000 150</t>
  </si>
  <si>
    <t>Межбюджетные трансферты, передаваемые бюджетам муниципальных районов на создание модельных муниципальных библиотек</t>
  </si>
  <si>
    <t>092 2 02 45454 05 0000 150</t>
  </si>
  <si>
    <t>092 2 18 60010 05 0000 150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</si>
  <si>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</si>
  <si>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092 2 19 60010 05 0000 150</t>
  </si>
  <si>
    <t>Собственные</t>
  </si>
  <si>
    <t>Областные</t>
  </si>
  <si>
    <t>Прочие безвозмездные поступления в бюджеты муниципальных районов</t>
  </si>
  <si>
    <t>092 2 07 05030 05 0000 150</t>
  </si>
  <si>
    <t>Субвенции бюджетам муниципальных районов на проведение Всероссийской переписи населения 2020 года</t>
  </si>
  <si>
    <t>092 2 02 35120 05 0000 150</t>
  </si>
  <si>
    <t>092 2 02 35469 05 0000 150</t>
  </si>
  <si>
    <t>092 2 02 35082 05 0000 150</t>
  </si>
  <si>
    <t>092 2 02 20077 05 0000 150</t>
  </si>
  <si>
    <t>092 202 259705 0000 150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</si>
  <si>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</si>
  <si>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092 202 2516905 0000 150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</si>
  <si>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</si>
  <si>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</si>
  <si>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092 202 2521005 0000 150</t>
  </si>
  <si>
    <t>Кассовые поступления в текущем финансовом году (по состоянию на 01.10.2021г.), руб.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</si>
</sst>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_-* #,##0.0_р_._-;\-* #,##0.0_р_._-;_-* &quot;-&quot;??_р_._-;_-@_-"/>
    <numFmt numFmtId="179" formatCode="0.0"/>
    <numFmt numFmtId="180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color indexed="8"/>
      <name val="Arial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4"/>
      <color indexed="8"/>
      <name val="Calibri"/>
      <family val="2"/>
    </font>
    <font>
      <b/>
      <sz val="2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sz val="12"/>
      <color indexed="10"/>
      <name val="Times New Roman"/>
      <family val="1"/>
    </font>
    <font>
      <sz val="13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Calibri"/>
      <family val="2"/>
    </font>
    <font>
      <sz val="14"/>
      <color theme="1"/>
      <name val="Calibri"/>
      <family val="2"/>
    </font>
    <font>
      <sz val="12"/>
      <color rgb="FFFF0000"/>
      <name val="Times New Roman"/>
      <family val="1"/>
    </font>
    <font>
      <sz val="13"/>
      <color rgb="FFFF0000"/>
      <name val="Times New Roman"/>
      <family val="1"/>
    </font>
    <font>
      <b/>
      <sz val="12"/>
      <color rgb="FFFF0000"/>
      <name val="Times New Roman"/>
      <family val="1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5" fillId="0" borderId="1">
      <alignment horizontal="left" wrapText="1" indent="2"/>
      <protection/>
    </xf>
    <xf numFmtId="49" fontId="5" fillId="0" borderId="2">
      <alignment horizontal="center"/>
      <protection/>
    </xf>
    <xf numFmtId="4" fontId="5" fillId="0" borderId="2">
      <alignment horizontal="right"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3" applyNumberFormat="0" applyAlignment="0" applyProtection="0"/>
    <xf numFmtId="0" fontId="36" fillId="26" borderId="4" applyNumberFormat="0" applyAlignment="0" applyProtection="0"/>
    <xf numFmtId="0" fontId="37" fillId="26" borderId="3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7" borderId="9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10" applyNumberFormat="0" applyFont="0" applyAlignment="0" applyProtection="0"/>
    <xf numFmtId="9" fontId="1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1" fontId="7" fillId="0" borderId="12" xfId="6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1" fontId="7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12" xfId="0" applyFont="1" applyFill="1" applyBorder="1" applyAlignment="1">
      <alignment horizontal="center" vertical="center"/>
    </xf>
    <xf numFmtId="171" fontId="6" fillId="0" borderId="12" xfId="6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171" fontId="3" fillId="0" borderId="12" xfId="6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1" fontId="7" fillId="0" borderId="13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171" fontId="8" fillId="0" borderId="12" xfId="6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2" xfId="33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>
      <alignment horizontal="center" vertical="center"/>
    </xf>
    <xf numFmtId="49" fontId="3" fillId="0" borderId="12" xfId="34" applyNumberFormat="1" applyFont="1" applyFill="1" applyBorder="1" applyAlignment="1" applyProtection="1">
      <alignment horizontal="center" vertical="center"/>
      <protection/>
    </xf>
    <xf numFmtId="49" fontId="3" fillId="0" borderId="14" xfId="34" applyNumberFormat="1" applyFont="1" applyFill="1" applyBorder="1" applyAlignment="1" applyProtection="1">
      <alignment horizontal="center" vertical="center"/>
      <protection/>
    </xf>
    <xf numFmtId="49" fontId="3" fillId="0" borderId="15" xfId="34" applyNumberFormat="1" applyFont="1" applyFill="1" applyBorder="1" applyAlignment="1" applyProtection="1">
      <alignment horizontal="center" vertical="center"/>
      <protection/>
    </xf>
    <xf numFmtId="49" fontId="3" fillId="0" borderId="16" xfId="34" applyNumberFormat="1" applyFont="1" applyFill="1" applyBorder="1" applyAlignment="1" applyProtection="1">
      <alignment horizontal="center" vertical="center"/>
      <protection/>
    </xf>
    <xf numFmtId="49" fontId="50" fillId="0" borderId="0" xfId="0" applyNumberFormat="1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9" fontId="3" fillId="0" borderId="0" xfId="34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33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33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20" xfId="33" applyNumberFormat="1" applyFont="1" applyFill="1" applyBorder="1" applyAlignment="1" applyProtection="1">
      <alignment horizontal="center" vertical="center" wrapText="1"/>
      <protection/>
    </xf>
    <xf numFmtId="0" fontId="3" fillId="0" borderId="17" xfId="33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71" fontId="3" fillId="0" borderId="21" xfId="6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wrapText="1"/>
    </xf>
    <xf numFmtId="49" fontId="51" fillId="0" borderId="0" xfId="0" applyNumberFormat="1" applyFont="1" applyFill="1" applyAlignment="1">
      <alignment horizontal="center" vertical="center"/>
    </xf>
    <xf numFmtId="0" fontId="51" fillId="0" borderId="0" xfId="0" applyFont="1" applyFill="1" applyBorder="1" applyAlignment="1">
      <alignment horizontal="center"/>
    </xf>
    <xf numFmtId="4" fontId="9" fillId="0" borderId="0" xfId="0" applyNumberFormat="1" applyFont="1" applyFill="1" applyAlignment="1">
      <alignment horizontal="center" vertical="center"/>
    </xf>
    <xf numFmtId="0" fontId="51" fillId="0" borderId="0" xfId="0" applyFont="1" applyAlignment="1">
      <alignment/>
    </xf>
    <xf numFmtId="0" fontId="12" fillId="0" borderId="12" xfId="0" applyFont="1" applyBorder="1" applyAlignment="1">
      <alignment horizontal="justify" vertical="top" wrapText="1"/>
    </xf>
    <xf numFmtId="0" fontId="12" fillId="0" borderId="12" xfId="0" applyFont="1" applyBorder="1" applyAlignment="1">
      <alignment horizontal="justify" vertical="top"/>
    </xf>
    <xf numFmtId="0" fontId="10" fillId="0" borderId="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" fontId="52" fillId="0" borderId="22" xfId="0" applyNumberFormat="1" applyFont="1" applyFill="1" applyBorder="1" applyAlignment="1">
      <alignment horizontal="center" vertical="center"/>
    </xf>
    <xf numFmtId="4" fontId="52" fillId="0" borderId="12" xfId="0" applyNumberFormat="1" applyFont="1" applyFill="1" applyBorder="1" applyAlignment="1">
      <alignment horizontal="center" vertical="center"/>
    </xf>
    <xf numFmtId="171" fontId="53" fillId="0" borderId="21" xfId="61" applyNumberFormat="1" applyFont="1" applyFill="1" applyBorder="1" applyAlignment="1">
      <alignment horizontal="center" vertical="center" wrapText="1"/>
    </xf>
    <xf numFmtId="171" fontId="53" fillId="0" borderId="13" xfId="6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 wrapText="1"/>
    </xf>
    <xf numFmtId="171" fontId="53" fillId="0" borderId="12" xfId="0" applyNumberFormat="1" applyFont="1" applyFill="1" applyBorder="1" applyAlignment="1">
      <alignment horizontal="center" vertical="center" wrapText="1"/>
    </xf>
    <xf numFmtId="171" fontId="53" fillId="0" borderId="13" xfId="0" applyNumberFormat="1" applyFont="1" applyFill="1" applyBorder="1" applyAlignment="1">
      <alignment horizontal="center" vertical="center" wrapText="1"/>
    </xf>
    <xf numFmtId="171" fontId="53" fillId="0" borderId="21" xfId="0" applyNumberFormat="1" applyFont="1" applyFill="1" applyBorder="1" applyAlignment="1">
      <alignment horizontal="center" vertical="center" wrapText="1"/>
    </xf>
    <xf numFmtId="171" fontId="52" fillId="0" borderId="22" xfId="61" applyFont="1" applyFill="1" applyBorder="1" applyAlignment="1">
      <alignment horizontal="center" vertical="center"/>
    </xf>
    <xf numFmtId="171" fontId="52" fillId="0" borderId="12" xfId="61" applyFont="1" applyFill="1" applyBorder="1" applyAlignment="1">
      <alignment horizontal="center" vertical="center"/>
    </xf>
    <xf numFmtId="171" fontId="53" fillId="0" borderId="22" xfId="61" applyNumberFormat="1" applyFont="1" applyFill="1" applyBorder="1" applyAlignment="1">
      <alignment horizontal="center" vertical="center" wrapText="1"/>
    </xf>
    <xf numFmtId="171" fontId="53" fillId="0" borderId="21" xfId="61" applyFont="1" applyFill="1" applyBorder="1" applyAlignment="1">
      <alignment horizontal="center" vertical="center" wrapText="1"/>
    </xf>
    <xf numFmtId="171" fontId="53" fillId="0" borderId="23" xfId="61" applyFont="1" applyFill="1" applyBorder="1" applyAlignment="1">
      <alignment horizontal="center" vertical="center" wrapText="1"/>
    </xf>
    <xf numFmtId="171" fontId="53" fillId="0" borderId="22" xfId="0" applyNumberFormat="1" applyFont="1" applyFill="1" applyBorder="1" applyAlignment="1">
      <alignment horizontal="center" vertical="center" wrapText="1"/>
    </xf>
    <xf numFmtId="171" fontId="53" fillId="0" borderId="12" xfId="61" applyFont="1" applyFill="1" applyBorder="1" applyAlignment="1">
      <alignment horizontal="center" vertical="center" wrapText="1"/>
    </xf>
    <xf numFmtId="171" fontId="53" fillId="0" borderId="24" xfId="0" applyNumberFormat="1" applyFont="1" applyFill="1" applyBorder="1" applyAlignment="1">
      <alignment horizontal="center" vertical="center" wrapText="1"/>
    </xf>
    <xf numFmtId="171" fontId="54" fillId="0" borderId="22" xfId="61" applyFont="1" applyFill="1" applyBorder="1" applyAlignment="1">
      <alignment horizontal="center" vertical="center"/>
    </xf>
    <xf numFmtId="171" fontId="54" fillId="0" borderId="12" xfId="61" applyFont="1" applyFill="1" applyBorder="1" applyAlignment="1">
      <alignment horizontal="center" vertical="center"/>
    </xf>
    <xf numFmtId="4" fontId="52" fillId="0" borderId="0" xfId="0" applyNumberFormat="1" applyFont="1" applyFill="1" applyBorder="1" applyAlignment="1">
      <alignment horizontal="center" vertical="center"/>
    </xf>
    <xf numFmtId="4" fontId="52" fillId="0" borderId="25" xfId="35" applyNumberFormat="1" applyFont="1" applyFill="1" applyBorder="1" applyAlignment="1" applyProtection="1">
      <alignment horizontal="center" vertical="center"/>
      <protection/>
    </xf>
    <xf numFmtId="4" fontId="55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2" xfId="34"/>
    <cellStyle name="xl5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view="pageBreakPreview" zoomScale="55" zoomScaleNormal="75" zoomScaleSheetLayoutView="55" zoomScalePageLayoutView="0" workbookViewId="0" topLeftCell="A1">
      <pane ySplit="4" topLeftCell="A9" activePane="bottomLeft" state="frozen"/>
      <selection pane="topLeft" activeCell="A1" sqref="A1"/>
      <selection pane="bottomLeft" activeCell="F1" sqref="F1:G16384"/>
    </sheetView>
  </sheetViews>
  <sheetFormatPr defaultColWidth="9.140625" defaultRowHeight="15"/>
  <cols>
    <col min="1" max="1" width="9.140625" style="19" customWidth="1"/>
    <col min="2" max="2" width="28.28125" style="45" customWidth="1"/>
    <col min="3" max="3" width="33.57421875" style="26" customWidth="1"/>
    <col min="4" max="4" width="45.00390625" style="21" customWidth="1"/>
    <col min="5" max="5" width="27.8515625" style="42" customWidth="1"/>
    <col min="6" max="6" width="26.421875" style="80" customWidth="1"/>
    <col min="7" max="7" width="23.57421875" style="81" customWidth="1"/>
    <col min="8" max="8" width="21.7109375" style="19" customWidth="1"/>
    <col min="9" max="9" width="21.421875" style="19" customWidth="1"/>
    <col min="10" max="10" width="23.57421875" style="19" customWidth="1"/>
    <col min="14" max="14" width="14.421875" style="0" bestFit="1" customWidth="1"/>
    <col min="15" max="15" width="16.8515625" style="0" customWidth="1"/>
  </cols>
  <sheetData>
    <row r="1" spans="1:10" ht="17.25">
      <c r="A1" s="39"/>
      <c r="B1" s="44"/>
      <c r="C1" s="40"/>
      <c r="D1" s="41"/>
      <c r="F1" s="61"/>
      <c r="G1" s="62"/>
      <c r="H1" s="39"/>
      <c r="I1" s="39"/>
      <c r="J1" s="39"/>
    </row>
    <row r="2" spans="1:10" ht="27">
      <c r="A2" s="54" t="s">
        <v>136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8.75">
      <c r="A3" s="56" t="s">
        <v>0</v>
      </c>
      <c r="B3" s="56" t="s">
        <v>1</v>
      </c>
      <c r="C3" s="56" t="s">
        <v>2</v>
      </c>
      <c r="D3" s="56" t="s">
        <v>118</v>
      </c>
      <c r="E3" s="56" t="s">
        <v>3</v>
      </c>
      <c r="F3" s="63" t="s">
        <v>137</v>
      </c>
      <c r="G3" s="63" t="s">
        <v>172</v>
      </c>
      <c r="H3" s="55" t="s">
        <v>4</v>
      </c>
      <c r="I3" s="55"/>
      <c r="J3" s="55"/>
    </row>
    <row r="4" spans="1:10" ht="105.75" customHeight="1">
      <c r="A4" s="56"/>
      <c r="B4" s="56"/>
      <c r="C4" s="56"/>
      <c r="D4" s="56"/>
      <c r="E4" s="56"/>
      <c r="F4" s="63"/>
      <c r="G4" s="63"/>
      <c r="H4" s="3" t="s">
        <v>119</v>
      </c>
      <c r="I4" s="3" t="s">
        <v>120</v>
      </c>
      <c r="J4" s="3" t="s">
        <v>138</v>
      </c>
    </row>
    <row r="5" spans="1:10" s="1" customFormat="1" ht="132">
      <c r="A5" s="28"/>
      <c r="B5" s="3" t="s">
        <v>121</v>
      </c>
      <c r="C5" s="18" t="s">
        <v>105</v>
      </c>
      <c r="D5" s="3" t="s">
        <v>5</v>
      </c>
      <c r="E5" s="3" t="s">
        <v>107</v>
      </c>
      <c r="F5" s="58">
        <v>29500000</v>
      </c>
      <c r="G5" s="58">
        <v>22387471.38</v>
      </c>
      <c r="H5" s="15">
        <v>30000000</v>
      </c>
      <c r="I5" s="15">
        <v>30500000</v>
      </c>
      <c r="J5" s="15">
        <v>31000000</v>
      </c>
    </row>
    <row r="6" spans="1:10" s="1" customFormat="1" ht="195.75" customHeight="1">
      <c r="A6" s="9"/>
      <c r="B6" s="3"/>
      <c r="C6" s="18" t="s">
        <v>116</v>
      </c>
      <c r="D6" s="31" t="s">
        <v>6</v>
      </c>
      <c r="E6" s="3" t="s">
        <v>107</v>
      </c>
      <c r="F6" s="57">
        <v>80000</v>
      </c>
      <c r="G6" s="58">
        <v>92394.01</v>
      </c>
      <c r="H6" s="15">
        <v>90000</v>
      </c>
      <c r="I6" s="16">
        <v>100000</v>
      </c>
      <c r="J6" s="15">
        <v>110000</v>
      </c>
    </row>
    <row r="7" spans="1:10" s="1" customFormat="1" ht="79.5" customHeight="1">
      <c r="A7" s="9"/>
      <c r="B7" s="3"/>
      <c r="C7" s="18" t="s">
        <v>12</v>
      </c>
      <c r="D7" s="31" t="s">
        <v>7</v>
      </c>
      <c r="E7" s="3" t="s">
        <v>107</v>
      </c>
      <c r="F7" s="57">
        <v>50000</v>
      </c>
      <c r="G7" s="58">
        <v>44203</v>
      </c>
      <c r="H7" s="15">
        <v>65000</v>
      </c>
      <c r="I7" s="15">
        <v>70000</v>
      </c>
      <c r="J7" s="15">
        <v>75000</v>
      </c>
    </row>
    <row r="8" spans="1:10" s="1" customFormat="1" ht="149.25" customHeight="1">
      <c r="A8" s="9"/>
      <c r="B8" s="3"/>
      <c r="C8" s="18" t="s">
        <v>112</v>
      </c>
      <c r="D8" s="31" t="s">
        <v>14</v>
      </c>
      <c r="E8" s="3" t="s">
        <v>107</v>
      </c>
      <c r="F8" s="57">
        <v>50000</v>
      </c>
      <c r="G8" s="58">
        <v>61167</v>
      </c>
      <c r="H8" s="15">
        <v>50000</v>
      </c>
      <c r="I8" s="15">
        <v>55000</v>
      </c>
      <c r="J8" s="15">
        <v>60000</v>
      </c>
    </row>
    <row r="9" spans="1:12" s="1" customFormat="1" ht="105" customHeight="1">
      <c r="A9" s="9"/>
      <c r="B9" s="4" t="s">
        <v>122</v>
      </c>
      <c r="C9" s="18" t="s">
        <v>113</v>
      </c>
      <c r="D9" s="31" t="s">
        <v>8</v>
      </c>
      <c r="E9" s="29" t="s">
        <v>13</v>
      </c>
      <c r="F9" s="59">
        <v>4101610</v>
      </c>
      <c r="G9" s="60">
        <v>3004443.34</v>
      </c>
      <c r="H9" s="5">
        <v>4290320</v>
      </c>
      <c r="I9" s="5">
        <v>4472340</v>
      </c>
      <c r="J9" s="5">
        <v>4472340</v>
      </c>
      <c r="K9" s="2"/>
      <c r="L9" s="2"/>
    </row>
    <row r="10" spans="1:10" s="1" customFormat="1" ht="104.25" customHeight="1">
      <c r="A10" s="9"/>
      <c r="B10" s="4"/>
      <c r="C10" s="18" t="s">
        <v>114</v>
      </c>
      <c r="D10" s="31" t="s">
        <v>9</v>
      </c>
      <c r="E10" s="29" t="s">
        <v>13</v>
      </c>
      <c r="F10" s="59">
        <v>23370</v>
      </c>
      <c r="G10" s="60">
        <v>21474.77</v>
      </c>
      <c r="H10" s="5">
        <v>24210</v>
      </c>
      <c r="I10" s="5">
        <v>24980</v>
      </c>
      <c r="J10" s="5">
        <v>24980</v>
      </c>
    </row>
    <row r="11" spans="1:10" s="1" customFormat="1" ht="109.5" customHeight="1">
      <c r="A11" s="9"/>
      <c r="B11" s="4"/>
      <c r="C11" s="18" t="s">
        <v>115</v>
      </c>
      <c r="D11" s="31" t="s">
        <v>10</v>
      </c>
      <c r="E11" s="29" t="s">
        <v>13</v>
      </c>
      <c r="F11" s="59">
        <v>5395430</v>
      </c>
      <c r="G11" s="60">
        <v>4128436.41</v>
      </c>
      <c r="H11" s="5">
        <v>5629120</v>
      </c>
      <c r="I11" s="5">
        <v>5849150</v>
      </c>
      <c r="J11" s="5">
        <v>5849150</v>
      </c>
    </row>
    <row r="12" spans="1:10" s="1" customFormat="1" ht="99.75" customHeight="1">
      <c r="A12" s="9"/>
      <c r="B12" s="4"/>
      <c r="C12" s="18" t="s">
        <v>111</v>
      </c>
      <c r="D12" s="31" t="s">
        <v>11</v>
      </c>
      <c r="E12" s="29" t="s">
        <v>13</v>
      </c>
      <c r="F12" s="59">
        <v>-587640</v>
      </c>
      <c r="G12" s="60">
        <v>-530390.24</v>
      </c>
      <c r="H12" s="5">
        <v>-611160</v>
      </c>
      <c r="I12" s="5">
        <v>-686610</v>
      </c>
      <c r="J12" s="5">
        <v>-686610</v>
      </c>
    </row>
    <row r="13" spans="1:10" s="1" customFormat="1" ht="99.75" customHeight="1">
      <c r="A13" s="9"/>
      <c r="B13" s="3" t="s">
        <v>123</v>
      </c>
      <c r="C13" s="3" t="s">
        <v>140</v>
      </c>
      <c r="D13" s="3" t="s">
        <v>139</v>
      </c>
      <c r="E13" s="29" t="s">
        <v>13</v>
      </c>
      <c r="F13" s="59">
        <v>290000</v>
      </c>
      <c r="G13" s="60">
        <v>348901.39</v>
      </c>
      <c r="H13" s="5">
        <v>300000</v>
      </c>
      <c r="I13" s="5">
        <v>310000</v>
      </c>
      <c r="J13" s="5">
        <v>320000</v>
      </c>
    </row>
    <row r="14" spans="1:10" s="1" customFormat="1" ht="99.75" customHeight="1">
      <c r="A14" s="9"/>
      <c r="B14" s="4"/>
      <c r="C14" s="22" t="s">
        <v>141</v>
      </c>
      <c r="D14" s="31" t="s">
        <v>142</v>
      </c>
      <c r="E14" s="29" t="s">
        <v>13</v>
      </c>
      <c r="F14" s="59">
        <v>260000</v>
      </c>
      <c r="G14" s="60">
        <v>320454.57</v>
      </c>
      <c r="H14" s="5">
        <v>270000</v>
      </c>
      <c r="I14" s="5">
        <v>280000</v>
      </c>
      <c r="J14" s="5">
        <v>290000</v>
      </c>
    </row>
    <row r="15" spans="1:10" s="1" customFormat="1" ht="90.75" customHeight="1">
      <c r="A15" s="9"/>
      <c r="B15" s="3"/>
      <c r="C15" s="22" t="s">
        <v>18</v>
      </c>
      <c r="D15" s="32" t="s">
        <v>15</v>
      </c>
      <c r="E15" s="3" t="s">
        <v>107</v>
      </c>
      <c r="F15" s="57">
        <v>616200</v>
      </c>
      <c r="G15" s="58">
        <v>616158.05</v>
      </c>
      <c r="H15" s="15">
        <v>148000</v>
      </c>
      <c r="I15" s="15">
        <v>0</v>
      </c>
      <c r="J15" s="15">
        <v>0</v>
      </c>
    </row>
    <row r="16" spans="1:10" s="1" customFormat="1" ht="96" customHeight="1">
      <c r="A16" s="9"/>
      <c r="B16" s="3"/>
      <c r="C16" s="22" t="s">
        <v>32</v>
      </c>
      <c r="D16" s="32" t="s">
        <v>16</v>
      </c>
      <c r="E16" s="3" t="s">
        <v>107</v>
      </c>
      <c r="F16" s="57">
        <v>1950000</v>
      </c>
      <c r="G16" s="58">
        <v>1948918.93</v>
      </c>
      <c r="H16" s="15">
        <v>750000</v>
      </c>
      <c r="I16" s="15">
        <v>760000</v>
      </c>
      <c r="J16" s="15">
        <v>770000</v>
      </c>
    </row>
    <row r="17" spans="1:10" s="1" customFormat="1" ht="96" customHeight="1">
      <c r="A17" s="9"/>
      <c r="B17" s="3"/>
      <c r="C17" s="22" t="s">
        <v>33</v>
      </c>
      <c r="D17" s="32" t="s">
        <v>19</v>
      </c>
      <c r="E17" s="3" t="s">
        <v>107</v>
      </c>
      <c r="F17" s="57">
        <v>900000</v>
      </c>
      <c r="G17" s="58">
        <v>556491.38</v>
      </c>
      <c r="H17" s="15">
        <v>740000</v>
      </c>
      <c r="I17" s="15">
        <v>780000</v>
      </c>
      <c r="J17" s="15">
        <v>795000</v>
      </c>
    </row>
    <row r="18" spans="1:10" s="1" customFormat="1" ht="94.5" customHeight="1">
      <c r="A18" s="9"/>
      <c r="B18" s="3"/>
      <c r="C18" s="22" t="s">
        <v>66</v>
      </c>
      <c r="D18" s="32" t="s">
        <v>17</v>
      </c>
      <c r="E18" s="3" t="s">
        <v>107</v>
      </c>
      <c r="F18" s="58">
        <v>1200000</v>
      </c>
      <c r="G18" s="58">
        <v>600088.54</v>
      </c>
      <c r="H18" s="15">
        <v>990000</v>
      </c>
      <c r="I18" s="15">
        <v>1010000</v>
      </c>
      <c r="J18" s="15">
        <v>1100000</v>
      </c>
    </row>
    <row r="19" spans="1:10" s="8" customFormat="1" ht="165.75" customHeight="1">
      <c r="A19" s="9"/>
      <c r="B19" s="3" t="s">
        <v>124</v>
      </c>
      <c r="C19" s="22" t="s">
        <v>59</v>
      </c>
      <c r="D19" s="33" t="s">
        <v>60</v>
      </c>
      <c r="E19" s="3" t="s">
        <v>110</v>
      </c>
      <c r="F19" s="64">
        <v>147000</v>
      </c>
      <c r="G19" s="65">
        <v>73401.46</v>
      </c>
      <c r="H19" s="14">
        <v>147000</v>
      </c>
      <c r="I19" s="14">
        <v>180000</v>
      </c>
      <c r="J19" s="14">
        <v>190000</v>
      </c>
    </row>
    <row r="20" spans="1:10" ht="153.75" customHeight="1">
      <c r="A20" s="9"/>
      <c r="B20" s="4"/>
      <c r="C20" s="22" t="s">
        <v>34</v>
      </c>
      <c r="D20" s="32" t="s">
        <v>22</v>
      </c>
      <c r="E20" s="13" t="s">
        <v>23</v>
      </c>
      <c r="F20" s="59">
        <v>455000</v>
      </c>
      <c r="G20" s="60">
        <v>98304.34</v>
      </c>
      <c r="H20" s="5">
        <v>455000</v>
      </c>
      <c r="I20" s="5">
        <v>460000</v>
      </c>
      <c r="J20" s="5">
        <v>465000</v>
      </c>
    </row>
    <row r="21" spans="1:10" s="8" customFormat="1" ht="135" customHeight="1">
      <c r="A21" s="9"/>
      <c r="B21" s="3"/>
      <c r="C21" s="30" t="s">
        <v>61</v>
      </c>
      <c r="D21" s="33" t="s">
        <v>62</v>
      </c>
      <c r="E21" s="3" t="s">
        <v>110</v>
      </c>
      <c r="F21" s="66">
        <v>300000</v>
      </c>
      <c r="G21" s="65">
        <v>197383.86</v>
      </c>
      <c r="H21" s="14">
        <v>350000</v>
      </c>
      <c r="I21" s="14">
        <v>350000</v>
      </c>
      <c r="J21" s="14">
        <v>350000</v>
      </c>
    </row>
    <row r="22" spans="1:10" s="8" customFormat="1" ht="135" customHeight="1">
      <c r="A22" s="27"/>
      <c r="B22" s="6"/>
      <c r="C22" s="22" t="s">
        <v>64</v>
      </c>
      <c r="D22" s="32" t="s">
        <v>96</v>
      </c>
      <c r="E22" s="13" t="s">
        <v>81</v>
      </c>
      <c r="F22" s="67">
        <v>240000</v>
      </c>
      <c r="G22" s="68">
        <v>171614.3</v>
      </c>
      <c r="H22" s="17">
        <v>420000</v>
      </c>
      <c r="I22" s="17">
        <v>420000</v>
      </c>
      <c r="J22" s="17">
        <v>420000</v>
      </c>
    </row>
    <row r="23" spans="1:10" s="1" customFormat="1" ht="64.5" customHeight="1">
      <c r="A23" s="9"/>
      <c r="B23" s="3"/>
      <c r="C23" s="24" t="s">
        <v>35</v>
      </c>
      <c r="D23" s="34" t="s">
        <v>20</v>
      </c>
      <c r="E23" s="3" t="s">
        <v>110</v>
      </c>
      <c r="F23" s="59">
        <v>151100</v>
      </c>
      <c r="G23" s="60">
        <v>75570</v>
      </c>
      <c r="H23" s="5">
        <v>151100</v>
      </c>
      <c r="I23" s="5">
        <v>151300</v>
      </c>
      <c r="J23" s="5">
        <v>151300</v>
      </c>
    </row>
    <row r="24" spans="1:10" s="1" customFormat="1" ht="185.25" customHeight="1">
      <c r="A24" s="9"/>
      <c r="B24" s="3"/>
      <c r="C24" s="22" t="s">
        <v>44</v>
      </c>
      <c r="D24" s="32" t="s">
        <v>21</v>
      </c>
      <c r="E24" s="3" t="s">
        <v>110</v>
      </c>
      <c r="F24" s="69">
        <v>2135</v>
      </c>
      <c r="G24" s="60">
        <v>0</v>
      </c>
      <c r="H24" s="5">
        <v>2135</v>
      </c>
      <c r="I24" s="5">
        <v>2135</v>
      </c>
      <c r="J24" s="5">
        <v>2135</v>
      </c>
    </row>
    <row r="25" spans="1:10" s="1" customFormat="1" ht="131.25" customHeight="1">
      <c r="A25" s="9"/>
      <c r="B25" s="3" t="s">
        <v>125</v>
      </c>
      <c r="C25" s="22" t="s">
        <v>31</v>
      </c>
      <c r="D25" s="32" t="s">
        <v>26</v>
      </c>
      <c r="E25" s="3" t="s">
        <v>97</v>
      </c>
      <c r="F25" s="70">
        <v>5500</v>
      </c>
      <c r="G25" s="60">
        <v>4598.58</v>
      </c>
      <c r="H25" s="5">
        <v>5700</v>
      </c>
      <c r="I25" s="5">
        <v>5900</v>
      </c>
      <c r="J25" s="5">
        <v>6100</v>
      </c>
    </row>
    <row r="26" spans="1:10" s="1" customFormat="1" ht="126" customHeight="1">
      <c r="A26" s="9"/>
      <c r="B26" s="3"/>
      <c r="C26" s="22" t="s">
        <v>46</v>
      </c>
      <c r="D26" s="32" t="s">
        <v>27</v>
      </c>
      <c r="E26" s="3" t="s">
        <v>97</v>
      </c>
      <c r="F26" s="70">
        <v>77200</v>
      </c>
      <c r="G26" s="60">
        <v>64340.34</v>
      </c>
      <c r="H26" s="5">
        <v>80300</v>
      </c>
      <c r="I26" s="5">
        <v>83500</v>
      </c>
      <c r="J26" s="5">
        <v>86800</v>
      </c>
    </row>
    <row r="27" spans="1:10" s="1" customFormat="1" ht="127.5" customHeight="1">
      <c r="A27" s="9"/>
      <c r="B27" s="3"/>
      <c r="C27" s="22" t="s">
        <v>47</v>
      </c>
      <c r="D27" s="32" t="s">
        <v>45</v>
      </c>
      <c r="E27" s="3" t="s">
        <v>97</v>
      </c>
      <c r="F27" s="70">
        <v>5500</v>
      </c>
      <c r="G27" s="60">
        <v>5406.13</v>
      </c>
      <c r="H27" s="5">
        <v>0</v>
      </c>
      <c r="I27" s="5">
        <v>0</v>
      </c>
      <c r="J27" s="5">
        <v>0</v>
      </c>
    </row>
    <row r="28" spans="1:10" s="1" customFormat="1" ht="123" customHeight="1">
      <c r="A28" s="9"/>
      <c r="B28" s="3"/>
      <c r="C28" s="22" t="s">
        <v>58</v>
      </c>
      <c r="D28" s="34" t="s">
        <v>103</v>
      </c>
      <c r="E28" s="3" t="s">
        <v>97</v>
      </c>
      <c r="F28" s="71">
        <v>4400</v>
      </c>
      <c r="G28" s="60">
        <v>4341.79</v>
      </c>
      <c r="H28" s="5">
        <v>0</v>
      </c>
      <c r="I28" s="5">
        <v>0</v>
      </c>
      <c r="J28" s="5">
        <v>0</v>
      </c>
    </row>
    <row r="29" spans="1:10" s="1" customFormat="1" ht="99" customHeight="1">
      <c r="A29" s="27"/>
      <c r="B29" s="6" t="s">
        <v>126</v>
      </c>
      <c r="C29" s="22" t="s">
        <v>55</v>
      </c>
      <c r="D29" s="32" t="s">
        <v>56</v>
      </c>
      <c r="E29" s="29" t="s">
        <v>29</v>
      </c>
      <c r="F29" s="72">
        <v>84000</v>
      </c>
      <c r="G29" s="64">
        <v>9250</v>
      </c>
      <c r="H29" s="7">
        <v>50000</v>
      </c>
      <c r="I29" s="7">
        <v>50000</v>
      </c>
      <c r="J29" s="7">
        <v>50000</v>
      </c>
    </row>
    <row r="30" spans="1:10" s="1" customFormat="1" ht="78.75" customHeight="1">
      <c r="A30" s="27"/>
      <c r="B30" s="6"/>
      <c r="C30" s="22" t="s">
        <v>108</v>
      </c>
      <c r="D30" s="32" t="s">
        <v>56</v>
      </c>
      <c r="E30" s="13" t="s">
        <v>81</v>
      </c>
      <c r="F30" s="72">
        <v>54200</v>
      </c>
      <c r="G30" s="64">
        <f>45374-9250</f>
        <v>36124</v>
      </c>
      <c r="H30" s="7">
        <f>98000-50000</f>
        <v>48000</v>
      </c>
      <c r="I30" s="7">
        <f>98000-50000</f>
        <v>48000</v>
      </c>
      <c r="J30" s="7">
        <f>98000-50000</f>
        <v>48000</v>
      </c>
    </row>
    <row r="31" spans="1:10" s="1" customFormat="1" ht="84" customHeight="1">
      <c r="A31" s="9"/>
      <c r="B31" s="3"/>
      <c r="C31" s="25" t="s">
        <v>106</v>
      </c>
      <c r="D31" s="32" t="s">
        <v>53</v>
      </c>
      <c r="E31" s="13" t="s">
        <v>81</v>
      </c>
      <c r="F31" s="67">
        <v>5600</v>
      </c>
      <c r="G31" s="68">
        <v>2156.19</v>
      </c>
      <c r="H31" s="17">
        <v>5760</v>
      </c>
      <c r="I31" s="17">
        <v>5800</v>
      </c>
      <c r="J31" s="17">
        <v>5800</v>
      </c>
    </row>
    <row r="32" spans="1:10" ht="97.5" customHeight="1">
      <c r="A32" s="9"/>
      <c r="B32" s="3"/>
      <c r="C32" s="22" t="s">
        <v>30</v>
      </c>
      <c r="D32" s="32" t="s">
        <v>28</v>
      </c>
      <c r="E32" s="29" t="s">
        <v>29</v>
      </c>
      <c r="F32" s="69">
        <v>9980600</v>
      </c>
      <c r="G32" s="73">
        <v>4399756.57</v>
      </c>
      <c r="H32" s="5">
        <v>8638600</v>
      </c>
      <c r="I32" s="5">
        <v>8638600</v>
      </c>
      <c r="J32" s="5">
        <v>8638600</v>
      </c>
    </row>
    <row r="33" spans="1:10" ht="67.5" customHeight="1">
      <c r="A33" s="9"/>
      <c r="B33" s="3"/>
      <c r="C33" s="25" t="s">
        <v>63</v>
      </c>
      <c r="D33" s="32" t="s">
        <v>57</v>
      </c>
      <c r="E33" s="13" t="s">
        <v>81</v>
      </c>
      <c r="F33" s="67">
        <v>1028700</v>
      </c>
      <c r="G33" s="68">
        <v>576245.4</v>
      </c>
      <c r="H33" s="17">
        <v>1076000</v>
      </c>
      <c r="I33" s="17">
        <v>1076000</v>
      </c>
      <c r="J33" s="17">
        <v>1076000</v>
      </c>
    </row>
    <row r="34" spans="1:10" ht="178.5" customHeight="1">
      <c r="A34" s="9"/>
      <c r="B34" s="3" t="s">
        <v>127</v>
      </c>
      <c r="C34" s="25" t="s">
        <v>54</v>
      </c>
      <c r="D34" s="32" t="s">
        <v>25</v>
      </c>
      <c r="E34" s="3" t="s">
        <v>110</v>
      </c>
      <c r="F34" s="70">
        <v>325000</v>
      </c>
      <c r="G34" s="60">
        <v>214892.39</v>
      </c>
      <c r="H34" s="5">
        <f>150000-5000</f>
        <v>145000</v>
      </c>
      <c r="I34" s="5">
        <f>150000-3000</f>
        <v>147000</v>
      </c>
      <c r="J34" s="5">
        <v>150000</v>
      </c>
    </row>
    <row r="35" spans="1:10" ht="109.5" customHeight="1">
      <c r="A35" s="9"/>
      <c r="B35" s="4"/>
      <c r="C35" s="23" t="s">
        <v>37</v>
      </c>
      <c r="D35" s="20" t="s">
        <v>24</v>
      </c>
      <c r="E35" s="13" t="s">
        <v>23</v>
      </c>
      <c r="F35" s="59">
        <v>250000</v>
      </c>
      <c r="G35" s="60">
        <v>228834.61</v>
      </c>
      <c r="H35" s="5">
        <v>25000</v>
      </c>
      <c r="I35" s="5">
        <v>25000</v>
      </c>
      <c r="J35" s="5">
        <v>27000</v>
      </c>
    </row>
    <row r="36" spans="1:10" ht="134.25" customHeight="1">
      <c r="A36" s="4"/>
      <c r="B36" s="4" t="s">
        <v>128</v>
      </c>
      <c r="C36" s="11" t="s">
        <v>78</v>
      </c>
      <c r="D36" s="35" t="s">
        <v>79</v>
      </c>
      <c r="E36" s="3" t="s">
        <v>109</v>
      </c>
      <c r="F36" s="70">
        <v>10000</v>
      </c>
      <c r="G36" s="60">
        <v>6080.78</v>
      </c>
      <c r="H36" s="12">
        <v>2820</v>
      </c>
      <c r="I36" s="12">
        <v>2820</v>
      </c>
      <c r="J36" s="12">
        <v>2820</v>
      </c>
    </row>
    <row r="37" spans="1:10" ht="116.25" customHeight="1">
      <c r="A37" s="4"/>
      <c r="B37" s="4"/>
      <c r="C37" s="11" t="s">
        <v>144</v>
      </c>
      <c r="D37" s="35" t="s">
        <v>80</v>
      </c>
      <c r="E37" s="3" t="s">
        <v>109</v>
      </c>
      <c r="F37" s="70">
        <v>50000</v>
      </c>
      <c r="G37" s="60">
        <v>5000</v>
      </c>
      <c r="H37" s="12">
        <v>0</v>
      </c>
      <c r="I37" s="12">
        <v>0</v>
      </c>
      <c r="J37" s="12">
        <v>0</v>
      </c>
    </row>
    <row r="38" spans="1:10" ht="162.75" customHeight="1">
      <c r="A38" s="4"/>
      <c r="B38" s="4"/>
      <c r="C38" s="11" t="s">
        <v>77</v>
      </c>
      <c r="D38" s="35" t="s">
        <v>76</v>
      </c>
      <c r="E38" s="3" t="s">
        <v>109</v>
      </c>
      <c r="F38" s="70">
        <v>0</v>
      </c>
      <c r="G38" s="60">
        <v>0</v>
      </c>
      <c r="H38" s="12">
        <v>460</v>
      </c>
      <c r="I38" s="12">
        <v>460</v>
      </c>
      <c r="J38" s="12">
        <v>460</v>
      </c>
    </row>
    <row r="39" spans="1:10" ht="166.5" customHeight="1">
      <c r="A39" s="4"/>
      <c r="B39" s="4"/>
      <c r="C39" s="11" t="s">
        <v>74</v>
      </c>
      <c r="D39" s="35" t="s">
        <v>75</v>
      </c>
      <c r="E39" s="3" t="s">
        <v>101</v>
      </c>
      <c r="F39" s="70">
        <v>15000</v>
      </c>
      <c r="G39" s="60">
        <v>15000</v>
      </c>
      <c r="H39" s="12">
        <v>0</v>
      </c>
      <c r="I39" s="12">
        <v>0</v>
      </c>
      <c r="J39" s="12">
        <v>0</v>
      </c>
    </row>
    <row r="40" spans="1:10" ht="166.5" customHeight="1">
      <c r="A40" s="4"/>
      <c r="B40" s="4"/>
      <c r="C40" s="11" t="s">
        <v>149</v>
      </c>
      <c r="D40" s="35" t="s">
        <v>148</v>
      </c>
      <c r="E40" s="3" t="s">
        <v>101</v>
      </c>
      <c r="F40" s="70">
        <v>1500</v>
      </c>
      <c r="G40" s="60">
        <v>1500</v>
      </c>
      <c r="H40" s="12"/>
      <c r="I40" s="12"/>
      <c r="J40" s="12"/>
    </row>
    <row r="41" spans="1:10" ht="186" customHeight="1">
      <c r="A41" s="4"/>
      <c r="B41" s="4"/>
      <c r="C41" s="11" t="s">
        <v>72</v>
      </c>
      <c r="D41" s="35" t="s">
        <v>73</v>
      </c>
      <c r="E41" s="3" t="s">
        <v>101</v>
      </c>
      <c r="F41" s="70">
        <v>3100</v>
      </c>
      <c r="G41" s="60">
        <v>3018.88</v>
      </c>
      <c r="H41" s="12">
        <v>0</v>
      </c>
      <c r="I41" s="12">
        <v>0</v>
      </c>
      <c r="J41" s="12">
        <v>0</v>
      </c>
    </row>
    <row r="42" spans="1:10" ht="126" customHeight="1">
      <c r="A42" s="4"/>
      <c r="B42" s="4"/>
      <c r="C42" s="11" t="s">
        <v>70</v>
      </c>
      <c r="D42" s="35" t="s">
        <v>71</v>
      </c>
      <c r="E42" s="3" t="s">
        <v>101</v>
      </c>
      <c r="F42" s="70">
        <v>1000</v>
      </c>
      <c r="G42" s="60">
        <v>1000</v>
      </c>
      <c r="H42" s="12">
        <v>0</v>
      </c>
      <c r="I42" s="12">
        <v>0</v>
      </c>
      <c r="J42" s="12">
        <v>0</v>
      </c>
    </row>
    <row r="43" spans="1:10" ht="162" customHeight="1">
      <c r="A43" s="4"/>
      <c r="B43" s="4"/>
      <c r="C43" s="11" t="s">
        <v>69</v>
      </c>
      <c r="D43" s="35" t="s">
        <v>68</v>
      </c>
      <c r="E43" s="3" t="s">
        <v>101</v>
      </c>
      <c r="F43" s="70">
        <v>2500</v>
      </c>
      <c r="G43" s="60">
        <v>2500</v>
      </c>
      <c r="H43" s="12">
        <v>0</v>
      </c>
      <c r="I43" s="12">
        <v>0</v>
      </c>
      <c r="J43" s="12">
        <v>0</v>
      </c>
    </row>
    <row r="44" spans="1:10" ht="171" customHeight="1">
      <c r="A44" s="4"/>
      <c r="B44" s="4"/>
      <c r="C44" s="11" t="s">
        <v>143</v>
      </c>
      <c r="D44" s="35" t="s">
        <v>67</v>
      </c>
      <c r="E44" s="3" t="s">
        <v>101</v>
      </c>
      <c r="F44" s="70">
        <v>0</v>
      </c>
      <c r="G44" s="60">
        <v>0</v>
      </c>
      <c r="H44" s="12">
        <v>250</v>
      </c>
      <c r="I44" s="12">
        <v>250</v>
      </c>
      <c r="J44" s="12">
        <v>250</v>
      </c>
    </row>
    <row r="45" spans="1:10" ht="165.75" customHeight="1">
      <c r="A45" s="4"/>
      <c r="B45" s="4"/>
      <c r="C45" s="11" t="s">
        <v>145</v>
      </c>
      <c r="D45" s="35" t="s">
        <v>67</v>
      </c>
      <c r="E45" s="3" t="s">
        <v>101</v>
      </c>
      <c r="F45" s="70">
        <v>14300</v>
      </c>
      <c r="G45" s="60">
        <v>14277.67</v>
      </c>
      <c r="H45" s="12">
        <v>0</v>
      </c>
      <c r="I45" s="12">
        <v>0</v>
      </c>
      <c r="J45" s="12">
        <v>0</v>
      </c>
    </row>
    <row r="46" spans="1:10" ht="126" customHeight="1">
      <c r="A46" s="27"/>
      <c r="B46" s="6"/>
      <c r="C46" s="22" t="s">
        <v>104</v>
      </c>
      <c r="D46" s="36" t="s">
        <v>98</v>
      </c>
      <c r="E46" s="13" t="s">
        <v>102</v>
      </c>
      <c r="F46" s="74"/>
      <c r="G46" s="64"/>
      <c r="H46" s="7"/>
      <c r="I46" s="7"/>
      <c r="J46" s="7"/>
    </row>
    <row r="47" spans="1:10" ht="139.5" customHeight="1">
      <c r="A47" s="9"/>
      <c r="B47" s="3"/>
      <c r="C47" s="22" t="s">
        <v>65</v>
      </c>
      <c r="D47" s="37" t="s">
        <v>98</v>
      </c>
      <c r="E47" s="13" t="s">
        <v>99</v>
      </c>
      <c r="F47" s="75">
        <v>250000</v>
      </c>
      <c r="G47" s="76">
        <v>234336.88</v>
      </c>
      <c r="H47" s="10">
        <v>0</v>
      </c>
      <c r="I47" s="10">
        <v>0</v>
      </c>
      <c r="J47" s="10">
        <v>0</v>
      </c>
    </row>
    <row r="48" spans="1:10" ht="165" customHeight="1">
      <c r="A48" s="9"/>
      <c r="B48" s="3"/>
      <c r="C48" s="22" t="s">
        <v>147</v>
      </c>
      <c r="D48" s="36" t="s">
        <v>146</v>
      </c>
      <c r="E48" s="3" t="s">
        <v>97</v>
      </c>
      <c r="F48" s="57">
        <v>197000</v>
      </c>
      <c r="G48" s="58">
        <v>196491.92</v>
      </c>
      <c r="H48" s="15">
        <v>5000</v>
      </c>
      <c r="I48" s="15">
        <v>3000</v>
      </c>
      <c r="J48" s="15">
        <v>0</v>
      </c>
    </row>
    <row r="49" spans="1:10" ht="79.5" customHeight="1">
      <c r="A49" s="9"/>
      <c r="B49" s="3" t="s">
        <v>129</v>
      </c>
      <c r="C49" s="25" t="s">
        <v>42</v>
      </c>
      <c r="D49" s="32" t="s">
        <v>43</v>
      </c>
      <c r="E49" s="3" t="s">
        <v>100</v>
      </c>
      <c r="F49" s="77">
        <v>1920</v>
      </c>
      <c r="G49" s="58">
        <v>1919.13</v>
      </c>
      <c r="H49" s="15">
        <v>0</v>
      </c>
      <c r="I49" s="15">
        <v>0</v>
      </c>
      <c r="J49" s="15">
        <v>0</v>
      </c>
    </row>
    <row r="50" spans="1:10" ht="84" customHeight="1">
      <c r="A50" s="9"/>
      <c r="B50" s="3" t="s">
        <v>130</v>
      </c>
      <c r="C50" s="25" t="s">
        <v>40</v>
      </c>
      <c r="D50" s="32" t="s">
        <v>38</v>
      </c>
      <c r="E50" s="3" t="s">
        <v>100</v>
      </c>
      <c r="F50" s="78">
        <v>69686000</v>
      </c>
      <c r="G50" s="58">
        <v>34843004</v>
      </c>
      <c r="H50" s="15">
        <v>69686000</v>
      </c>
      <c r="I50" s="15">
        <v>45373300</v>
      </c>
      <c r="J50" s="15">
        <v>45373300</v>
      </c>
    </row>
    <row r="51" spans="1:10" ht="84" customHeight="1">
      <c r="A51" s="9"/>
      <c r="B51" s="3"/>
      <c r="C51" s="25" t="s">
        <v>41</v>
      </c>
      <c r="D51" s="32" t="s">
        <v>39</v>
      </c>
      <c r="E51" s="3" t="s">
        <v>100</v>
      </c>
      <c r="F51" s="78">
        <v>11613580</v>
      </c>
      <c r="G51" s="58">
        <v>5806792</v>
      </c>
      <c r="H51" s="15">
        <v>11613580</v>
      </c>
      <c r="I51" s="15">
        <v>0</v>
      </c>
      <c r="J51" s="15">
        <v>0</v>
      </c>
    </row>
    <row r="52" spans="1:10" ht="84" customHeight="1">
      <c r="A52" s="9"/>
      <c r="B52" s="3"/>
      <c r="C52" s="25" t="s">
        <v>165</v>
      </c>
      <c r="D52" s="32" t="s">
        <v>52</v>
      </c>
      <c r="E52" s="3" t="s">
        <v>100</v>
      </c>
      <c r="F52" s="78">
        <v>358638.28</v>
      </c>
      <c r="G52" s="58">
        <v>0</v>
      </c>
      <c r="H52" s="15">
        <v>0</v>
      </c>
      <c r="I52" s="15">
        <v>0</v>
      </c>
      <c r="J52" s="15">
        <v>0</v>
      </c>
    </row>
    <row r="53" spans="1:10" ht="168" customHeight="1">
      <c r="A53" s="9"/>
      <c r="B53" s="3"/>
      <c r="C53" s="25" t="s">
        <v>82</v>
      </c>
      <c r="D53" s="32" t="s">
        <v>83</v>
      </c>
      <c r="E53" s="3" t="s">
        <v>100</v>
      </c>
      <c r="F53" s="78">
        <v>5771594.4</v>
      </c>
      <c r="G53" s="58">
        <v>0</v>
      </c>
      <c r="H53" s="15">
        <v>6123759.49</v>
      </c>
      <c r="I53" s="15">
        <v>0</v>
      </c>
      <c r="J53" s="15">
        <v>0</v>
      </c>
    </row>
    <row r="54" spans="1:10" ht="132.75" customHeight="1">
      <c r="A54" s="9"/>
      <c r="B54" s="3"/>
      <c r="C54" s="25" t="s">
        <v>166</v>
      </c>
      <c r="D54" s="52" t="s">
        <v>167</v>
      </c>
      <c r="E54" s="3" t="s">
        <v>100</v>
      </c>
      <c r="F54" s="78">
        <v>0</v>
      </c>
      <c r="G54" s="58">
        <v>0</v>
      </c>
      <c r="H54" s="15">
        <v>0</v>
      </c>
      <c r="I54" s="15">
        <v>2305313.14</v>
      </c>
      <c r="J54" s="15">
        <v>0</v>
      </c>
    </row>
    <row r="55" spans="1:10" ht="132.75" customHeight="1">
      <c r="A55" s="9"/>
      <c r="B55" s="3"/>
      <c r="C55" s="25" t="s">
        <v>168</v>
      </c>
      <c r="D55" s="52" t="s">
        <v>169</v>
      </c>
      <c r="E55" s="3" t="s">
        <v>100</v>
      </c>
      <c r="F55" s="78">
        <v>0</v>
      </c>
      <c r="G55" s="58">
        <v>0</v>
      </c>
      <c r="H55" s="15">
        <v>1568745.8</v>
      </c>
      <c r="I55" s="15">
        <v>3137011.8</v>
      </c>
      <c r="J55" s="15">
        <v>0</v>
      </c>
    </row>
    <row r="56" spans="1:10" ht="108" customHeight="1">
      <c r="A56" s="9"/>
      <c r="B56" s="3"/>
      <c r="C56" s="25" t="s">
        <v>171</v>
      </c>
      <c r="D56" s="53" t="s">
        <v>170</v>
      </c>
      <c r="E56" s="3" t="s">
        <v>100</v>
      </c>
      <c r="F56" s="78">
        <v>0</v>
      </c>
      <c r="G56" s="58">
        <v>0</v>
      </c>
      <c r="H56" s="15">
        <v>1584407.41</v>
      </c>
      <c r="I56" s="15">
        <v>6254704.8</v>
      </c>
      <c r="J56" s="15">
        <v>0</v>
      </c>
    </row>
    <row r="57" spans="1:10" ht="126" customHeight="1">
      <c r="A57" s="9"/>
      <c r="B57" s="3"/>
      <c r="C57" s="25" t="s">
        <v>84</v>
      </c>
      <c r="D57" s="32" t="s">
        <v>85</v>
      </c>
      <c r="E57" s="3" t="s">
        <v>100</v>
      </c>
      <c r="F57" s="78">
        <v>3644524.4</v>
      </c>
      <c r="G57" s="58">
        <v>1597065.18</v>
      </c>
      <c r="H57" s="15">
        <v>3753574.1</v>
      </c>
      <c r="I57" s="15">
        <v>3642736.7</v>
      </c>
      <c r="J57" s="15">
        <v>3642736.7</v>
      </c>
    </row>
    <row r="58" spans="1:10" ht="142.5" customHeight="1">
      <c r="A58" s="9"/>
      <c r="B58" s="3"/>
      <c r="C58" s="25" t="s">
        <v>86</v>
      </c>
      <c r="D58" s="32" t="s">
        <v>87</v>
      </c>
      <c r="E58" s="3" t="s">
        <v>100</v>
      </c>
      <c r="F58" s="78">
        <v>550000</v>
      </c>
      <c r="G58" s="58">
        <v>0</v>
      </c>
      <c r="H58" s="15">
        <v>0</v>
      </c>
      <c r="I58" s="15">
        <v>0</v>
      </c>
      <c r="J58" s="15">
        <v>0</v>
      </c>
    </row>
    <row r="59" spans="1:10" ht="85.5" customHeight="1">
      <c r="A59" s="9"/>
      <c r="B59" s="3"/>
      <c r="C59" s="23" t="s">
        <v>88</v>
      </c>
      <c r="D59" s="32" t="s">
        <v>48</v>
      </c>
      <c r="E59" s="3" t="s">
        <v>100</v>
      </c>
      <c r="F59" s="78">
        <v>1503479.74</v>
      </c>
      <c r="G59" s="58">
        <v>751739.87</v>
      </c>
      <c r="H59" s="15">
        <v>0</v>
      </c>
      <c r="I59" s="15">
        <v>0</v>
      </c>
      <c r="J59" s="15">
        <v>0</v>
      </c>
    </row>
    <row r="60" spans="1:10" ht="79.5" customHeight="1">
      <c r="A60" s="9"/>
      <c r="B60" s="3"/>
      <c r="C60" s="23" t="s">
        <v>95</v>
      </c>
      <c r="D60" s="32" t="s">
        <v>48</v>
      </c>
      <c r="E60" s="3" t="s">
        <v>100</v>
      </c>
      <c r="F60" s="78">
        <v>9328181.5</v>
      </c>
      <c r="G60" s="58">
        <v>3945982</v>
      </c>
      <c r="H60" s="15">
        <v>0</v>
      </c>
      <c r="I60" s="15">
        <v>0</v>
      </c>
      <c r="J60" s="15">
        <v>0</v>
      </c>
    </row>
    <row r="61" spans="1:10" ht="126" customHeight="1">
      <c r="A61" s="9"/>
      <c r="B61" s="3"/>
      <c r="C61" s="22" t="s">
        <v>131</v>
      </c>
      <c r="D61" s="32" t="s">
        <v>89</v>
      </c>
      <c r="E61" s="3" t="s">
        <v>100</v>
      </c>
      <c r="F61" s="78">
        <v>16414524.91</v>
      </c>
      <c r="G61" s="58">
        <v>5027592.53</v>
      </c>
      <c r="H61" s="15">
        <v>330330</v>
      </c>
      <c r="I61" s="15">
        <v>330330</v>
      </c>
      <c r="J61" s="15">
        <v>330330</v>
      </c>
    </row>
    <row r="62" spans="1:10" ht="87.75" customHeight="1">
      <c r="A62" s="9"/>
      <c r="B62" s="3"/>
      <c r="C62" s="22" t="s">
        <v>132</v>
      </c>
      <c r="D62" s="32" t="s">
        <v>90</v>
      </c>
      <c r="E62" s="3" t="s">
        <v>100</v>
      </c>
      <c r="F62" s="78">
        <v>1475402.78</v>
      </c>
      <c r="G62" s="58">
        <v>591312.67</v>
      </c>
      <c r="H62" s="15">
        <v>1670709</v>
      </c>
      <c r="I62" s="15">
        <v>1670709</v>
      </c>
      <c r="J62" s="15">
        <v>1670709</v>
      </c>
    </row>
    <row r="63" spans="1:10" ht="87.75" customHeight="1">
      <c r="A63" s="9"/>
      <c r="B63" s="3"/>
      <c r="C63" s="22" t="s">
        <v>164</v>
      </c>
      <c r="D63" s="32" t="s">
        <v>50</v>
      </c>
      <c r="E63" s="3" t="s">
        <v>100</v>
      </c>
      <c r="F63" s="78">
        <v>1269649.8</v>
      </c>
      <c r="G63" s="58">
        <v>579600</v>
      </c>
      <c r="H63" s="15">
        <v>2070149.4</v>
      </c>
      <c r="I63" s="15">
        <v>2070149.4</v>
      </c>
      <c r="J63" s="15">
        <v>2070149.4</v>
      </c>
    </row>
    <row r="64" spans="1:10" ht="102.75" customHeight="1">
      <c r="A64" s="9"/>
      <c r="B64" s="3"/>
      <c r="C64" s="22" t="s">
        <v>162</v>
      </c>
      <c r="D64" s="32" t="s">
        <v>49</v>
      </c>
      <c r="E64" s="3" t="s">
        <v>100</v>
      </c>
      <c r="F64" s="78">
        <v>232.16</v>
      </c>
      <c r="G64" s="58">
        <v>232.14</v>
      </c>
      <c r="H64" s="15">
        <v>24425.32</v>
      </c>
      <c r="I64" s="15">
        <v>2558.62</v>
      </c>
      <c r="J64" s="15">
        <v>2558.62</v>
      </c>
    </row>
    <row r="65" spans="1:10" ht="87.75" customHeight="1">
      <c r="A65" s="9"/>
      <c r="B65" s="3"/>
      <c r="C65" s="22" t="s">
        <v>163</v>
      </c>
      <c r="D65" s="32" t="s">
        <v>161</v>
      </c>
      <c r="E65" s="3" t="s">
        <v>100</v>
      </c>
      <c r="F65" s="78">
        <v>158116</v>
      </c>
      <c r="G65" s="58">
        <v>0</v>
      </c>
      <c r="H65" s="15">
        <v>0</v>
      </c>
      <c r="I65" s="15">
        <v>0</v>
      </c>
      <c r="J65" s="15">
        <v>0</v>
      </c>
    </row>
    <row r="66" spans="1:10" ht="87.75" customHeight="1">
      <c r="A66" s="9"/>
      <c r="B66" s="3"/>
      <c r="C66" s="22" t="s">
        <v>91</v>
      </c>
      <c r="D66" s="32" t="s">
        <v>117</v>
      </c>
      <c r="E66" s="3" t="s">
        <v>100</v>
      </c>
      <c r="F66" s="78">
        <v>54151620</v>
      </c>
      <c r="G66" s="58">
        <v>29610800</v>
      </c>
      <c r="H66" s="15">
        <v>21932532</v>
      </c>
      <c r="I66" s="15">
        <v>21932532</v>
      </c>
      <c r="J66" s="15">
        <v>21932532</v>
      </c>
    </row>
    <row r="67" spans="1:10" ht="123.75" customHeight="1">
      <c r="A67" s="9"/>
      <c r="B67" s="3"/>
      <c r="C67" s="22" t="s">
        <v>133</v>
      </c>
      <c r="D67" s="32" t="s">
        <v>92</v>
      </c>
      <c r="E67" s="3" t="s">
        <v>100</v>
      </c>
      <c r="F67" s="78">
        <v>24600502.7</v>
      </c>
      <c r="G67" s="58">
        <v>12543550.55</v>
      </c>
      <c r="H67" s="15">
        <v>23462961.61</v>
      </c>
      <c r="I67" s="15">
        <v>23662961.61</v>
      </c>
      <c r="J67" s="15">
        <v>23663961.61</v>
      </c>
    </row>
    <row r="68" spans="1:10" ht="126" customHeight="1">
      <c r="A68" s="9"/>
      <c r="B68" s="3"/>
      <c r="C68" s="22" t="s">
        <v>135</v>
      </c>
      <c r="D68" s="32" t="s">
        <v>93</v>
      </c>
      <c r="E68" s="3" t="s">
        <v>100</v>
      </c>
      <c r="F68" s="78">
        <v>3827880</v>
      </c>
      <c r="G68" s="58">
        <v>2216422.26</v>
      </c>
      <c r="H68" s="15">
        <v>3827880</v>
      </c>
      <c r="I68" s="15">
        <v>3827880</v>
      </c>
      <c r="J68" s="15">
        <v>3827880</v>
      </c>
    </row>
    <row r="69" spans="1:10" ht="87.75" customHeight="1">
      <c r="A69" s="9"/>
      <c r="B69" s="3"/>
      <c r="C69" s="22" t="s">
        <v>151</v>
      </c>
      <c r="D69" s="32" t="s">
        <v>150</v>
      </c>
      <c r="E69" s="3" t="s">
        <v>100</v>
      </c>
      <c r="F69" s="78">
        <v>300000</v>
      </c>
      <c r="G69" s="58">
        <v>300000</v>
      </c>
      <c r="H69" s="15">
        <v>0</v>
      </c>
      <c r="I69" s="15">
        <v>0</v>
      </c>
      <c r="J69" s="15">
        <v>0</v>
      </c>
    </row>
    <row r="70" spans="1:10" ht="126" customHeight="1">
      <c r="A70" s="9"/>
      <c r="B70" s="3"/>
      <c r="C70" s="22" t="s">
        <v>153</v>
      </c>
      <c r="D70" s="32" t="s">
        <v>152</v>
      </c>
      <c r="E70" s="3" t="s">
        <v>100</v>
      </c>
      <c r="F70" s="78">
        <v>5000000</v>
      </c>
      <c r="G70" s="58">
        <v>1335450</v>
      </c>
      <c r="H70" s="15">
        <v>0</v>
      </c>
      <c r="I70" s="15">
        <v>0</v>
      </c>
      <c r="J70" s="15">
        <v>0</v>
      </c>
    </row>
    <row r="71" spans="1:10" ht="104.25" customHeight="1">
      <c r="A71" s="9"/>
      <c r="B71" s="3"/>
      <c r="C71" s="22" t="s">
        <v>134</v>
      </c>
      <c r="D71" s="32" t="s">
        <v>94</v>
      </c>
      <c r="E71" s="3" t="s">
        <v>100</v>
      </c>
      <c r="F71" s="78">
        <v>3080547</v>
      </c>
      <c r="G71" s="58">
        <v>2299347</v>
      </c>
      <c r="H71" s="15">
        <v>0</v>
      </c>
      <c r="I71" s="15">
        <v>0</v>
      </c>
      <c r="J71" s="15">
        <v>0</v>
      </c>
    </row>
    <row r="72" spans="1:10" ht="104.25" customHeight="1">
      <c r="A72" s="9"/>
      <c r="B72" s="3"/>
      <c r="C72" s="22" t="s">
        <v>160</v>
      </c>
      <c r="D72" s="32" t="s">
        <v>159</v>
      </c>
      <c r="E72" s="3" t="s">
        <v>100</v>
      </c>
      <c r="F72" s="78">
        <v>3641400</v>
      </c>
      <c r="G72" s="58">
        <v>3500000</v>
      </c>
      <c r="H72" s="15">
        <v>0</v>
      </c>
      <c r="I72" s="15">
        <v>0</v>
      </c>
      <c r="J72" s="15">
        <v>0</v>
      </c>
    </row>
    <row r="73" spans="1:10" ht="104.25" customHeight="1">
      <c r="A73" s="9"/>
      <c r="B73" s="3"/>
      <c r="C73" s="22" t="s">
        <v>154</v>
      </c>
      <c r="D73" s="32" t="s">
        <v>51</v>
      </c>
      <c r="E73" s="3" t="s">
        <v>100</v>
      </c>
      <c r="F73" s="78">
        <v>18</v>
      </c>
      <c r="G73" s="58">
        <v>18</v>
      </c>
      <c r="H73" s="15">
        <v>0</v>
      </c>
      <c r="I73" s="15">
        <v>0</v>
      </c>
      <c r="J73" s="15">
        <v>0</v>
      </c>
    </row>
    <row r="74" spans="1:10" ht="101.25" customHeight="1">
      <c r="A74" s="9"/>
      <c r="B74" s="3"/>
      <c r="C74" s="22" t="s">
        <v>156</v>
      </c>
      <c r="D74" s="32" t="s">
        <v>155</v>
      </c>
      <c r="E74" s="3" t="s">
        <v>100</v>
      </c>
      <c r="F74" s="78">
        <v>-224607.47</v>
      </c>
      <c r="G74" s="58">
        <v>-224607.47</v>
      </c>
      <c r="H74" s="15">
        <v>0</v>
      </c>
      <c r="I74" s="15">
        <v>0</v>
      </c>
      <c r="J74" s="15">
        <v>0</v>
      </c>
    </row>
    <row r="75" spans="1:10" ht="41.25" customHeight="1">
      <c r="A75" s="4"/>
      <c r="B75" s="4"/>
      <c r="C75" s="11"/>
      <c r="D75" s="38"/>
      <c r="E75" s="3" t="s">
        <v>36</v>
      </c>
      <c r="F75" s="70">
        <f>SUM(F5:F74)</f>
        <v>273642509.2</v>
      </c>
      <c r="G75" s="70">
        <f>SUM(G5:G74)</f>
        <v>144967858.48000002</v>
      </c>
      <c r="H75" s="43">
        <f>SUM(H5:H74)</f>
        <v>201992669.13</v>
      </c>
      <c r="I75" s="43">
        <f>SUM(I5:I74)</f>
        <v>169384812.07</v>
      </c>
      <c r="J75" s="43">
        <f>SUM(J5:J74)</f>
        <v>158364282.33</v>
      </c>
    </row>
    <row r="76" spans="1:10" s="51" customFormat="1" ht="27" customHeight="1">
      <c r="A76" s="46"/>
      <c r="B76" s="47"/>
      <c r="C76" s="48"/>
      <c r="D76" s="46"/>
      <c r="E76" s="49" t="s">
        <v>157</v>
      </c>
      <c r="F76" s="79">
        <f>SUM(F5:F49)</f>
        <v>57491225</v>
      </c>
      <c r="G76" s="79">
        <f>SUM(G5:G49)</f>
        <v>40243557.750000015</v>
      </c>
      <c r="H76" s="50">
        <f>SUM(H5:H49)</f>
        <v>54343615</v>
      </c>
      <c r="I76" s="50">
        <f>SUM(I5:I49)</f>
        <v>55174625</v>
      </c>
      <c r="J76" s="50">
        <f>SUM(J5:J49)</f>
        <v>55850125</v>
      </c>
    </row>
    <row r="77" spans="1:10" s="51" customFormat="1" ht="18.75">
      <c r="A77" s="46"/>
      <c r="B77" s="47"/>
      <c r="C77" s="48"/>
      <c r="D77" s="46"/>
      <c r="E77" s="49" t="s">
        <v>158</v>
      </c>
      <c r="F77" s="79">
        <f>SUM(F50:F74)</f>
        <v>216151284.2</v>
      </c>
      <c r="G77" s="79">
        <f>SUM(G50:G74)</f>
        <v>104724300.73</v>
      </c>
      <c r="H77" s="50">
        <f>SUM(H50:H74)</f>
        <v>147649054.13</v>
      </c>
      <c r="I77" s="50">
        <f>SUM(I50:I74)</f>
        <v>114210187.07</v>
      </c>
      <c r="J77" s="50">
        <f>SUM(J50:J74)</f>
        <v>102514157.33</v>
      </c>
    </row>
  </sheetData>
  <sheetProtection/>
  <mergeCells count="9">
    <mergeCell ref="A2:J2"/>
    <mergeCell ref="H3:J3"/>
    <mergeCell ref="A3:A4"/>
    <mergeCell ref="B3:B4"/>
    <mergeCell ref="C3:C4"/>
    <mergeCell ref="D3:D4"/>
    <mergeCell ref="E3:E4"/>
    <mergeCell ref="F3:F4"/>
    <mergeCell ref="G3:G4"/>
  </mergeCells>
  <printOptions/>
  <pageMargins left="0.31496062992125984" right="0.31496062992125984" top="0.5511811023622047" bottom="0.35433070866141736" header="0" footer="0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Пользователь РФО</cp:lastModifiedBy>
  <cp:lastPrinted>2020-10-21T13:09:51Z</cp:lastPrinted>
  <dcterms:created xsi:type="dcterms:W3CDTF">2017-10-12T21:01:18Z</dcterms:created>
  <dcterms:modified xsi:type="dcterms:W3CDTF">2021-10-14T06:45:04Z</dcterms:modified>
  <cp:category/>
  <cp:version/>
  <cp:contentType/>
  <cp:contentStatus/>
</cp:coreProperties>
</file>